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Assessment" sheetId="2" state="visible" r:id="rId4"/>
    <sheet name="Diagnosis" sheetId="3" state="visible" r:id="rId5"/>
    <sheet name="Your Sequence" sheetId="4" state="visible" r:id="rId6"/>
    <sheet name="Thresholds" sheetId="5" state="visible" r:id="rId7"/>
    <sheet name="Snapshot" sheetId="6" state="visible" r:id="rId8"/>
  </sheets>
  <definedNames>
    <definedName function="false" hidden="false" localSheetId="1" name="_xlnm.Print_Titles" vbProcedure="false">Assessment!$6:$6</definedName>
    <definedName function="false" hidden="false" localSheetId="2" name="_xlnm.Print_Titles" vbProcedure="false">Diagnosis!$6:$6</definedName>
    <definedName function="false" hidden="false" localSheetId="5" name="_xlnm.Print_Titles" vbProcedure="false">Snapshot!$6:$6</definedName>
    <definedName function="false" hidden="false" localSheetId="4" name="_xlnm.Print_Titles" vbProcedure="false">Thresholds!$6:$6</definedName>
    <definedName function="false" hidden="false" localSheetId="3" name="_xlnm.Print_Titles" vbProcedure="false">'Your Sequence'!$6:$6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<sst xmlns="http://schemas.openxmlformats.org/spreadsheetml/2006/main" count="183" uniqueCount="144">
  <si>
    <t xml:space="preserve">THE STACK ASSESSMENT</t>
  </si>
  <si>
    <t xml:space="preserve">Which layer of the stack is actually holding, and what to build next.   cnnctd.work</t>
  </si>
  <si>
    <t xml:space="preserve">WHAT THIS IS FOR</t>
  </si>
  <si>
    <t xml:space="preserve">The other files in the toolkit each measure one thing in depth. This one measures which of them</t>
  </si>
  <si>
    <t xml:space="preserve">you should be using, and in what order. Fifteen minutes, twenty-five statements, and the output</t>
  </si>
  <si>
    <t xml:space="preserve">is a sequence rather than a score.</t>
  </si>
  <si>
    <t xml:space="preserve">THE FIVE LAYERS, AND WHY THE ORDER</t>
  </si>
  <si>
    <t xml:space="preserve">PERSONAL DISCIPLINE — the operator's own commitments hold without being chased.</t>
  </si>
  <si>
    <t xml:space="preserve">VISIBLE WORK — all active work is in one place, and it is current.</t>
  </si>
  <si>
    <t xml:space="preserve">OPERATING CADENCE — a rhythm exists whose output is an updated record.</t>
  </si>
  <si>
    <t xml:space="preserve">FORESIGHT — what might go wrong is written down before it does.</t>
  </si>
  <si>
    <t xml:space="preserve">DISTRIBUTED OWNERSHIP — the business does not queue at one person.</t>
  </si>
  <si>
    <t xml:space="preserve">Each is the substrate for the one above it. Foresight with no cadence has nowhere to be</t>
  </si>
  <si>
    <t xml:space="preserve">reviewed, so the lists rot. A cadence with no visible work spends its time reconstructing what</t>
  </si>
  <si>
    <t xml:space="preserve">happened. Distributed ownership without any of it is delegation into a vacuum.</t>
  </si>
  <si>
    <t xml:space="preserve">HOW TO ANSWER</t>
  </si>
  <si>
    <t xml:space="preserve">For how things are this month, not how they are supposed to be, and not how they were during the</t>
  </si>
  <si>
    <t xml:space="preserve">good quarter. Yes means true almost always. Partly means true when nothing else is on fire. No</t>
  </si>
  <si>
    <t xml:space="preserve">means what it says.</t>
  </si>
  <si>
    <t xml:space="preserve">If two people fill this in separately and disagree by more than two points on a layer, that</t>
  </si>
  <si>
    <t xml:space="preserve">disagreement is more useful than either score. Do that on purpose if you can.</t>
  </si>
  <si>
    <t xml:space="preserve">THE NUMBER TO READ TWICE</t>
  </si>
  <si>
    <t xml:space="preserve">Layers you are maintaining on top of the gap. Each one is real effort, genuinely spent, that</t>
  </si>
  <si>
    <t xml:space="preserve">will keep under-delivering however well it is run — because the problem is underneath it. Most</t>
  </si>
  <si>
    <t xml:space="preserve">businesses have at least one, and it is usually the thing they are proudest of.</t>
  </si>
  <si>
    <t xml:space="preserve">THE EXAMPLE ANSWERS ARE INVENTED</t>
  </si>
  <si>
    <t xml:space="preserve">The sheet ships filled in for a made-up business so Diagnosis has something to work with. Clear</t>
  </si>
  <si>
    <t xml:space="preserve">column C on the Assessment sheet and answer for yourself. It takes about fifteen minutes and it</t>
  </si>
  <si>
    <t xml:space="preserve">is worth doing in one sitting rather than over a week.</t>
  </si>
  <si>
    <t xml:space="preserve">THERE IS NO PRIZE FOR BEING ON LAYER FIVE</t>
  </si>
  <si>
    <t xml:space="preserve">The sequence is not a maturity ranking and nobody is grading you. Being honestly on layer two</t>
  </si>
  <si>
    <t xml:space="preserve">with layer one solid underneath beats being nominally on four with nothing holding — which is,</t>
  </si>
  <si>
    <t xml:space="preserve">for what it is worth, the actual state of most businesses that describe themselves as mature.</t>
  </si>
  <si>
    <t xml:space="preserve">ASSESSMENT</t>
  </si>
  <si>
    <t xml:space="preserve">Twenty-five statements. Answer for how things actually are this month, not how they are meant to be.</t>
  </si>
  <si>
    <t xml:space="preserve">LAYER</t>
  </si>
  <si>
    <t xml:space="preserve">STATEMENT</t>
  </si>
  <si>
    <t xml:space="preserve">TRUE?</t>
  </si>
  <si>
    <t xml:space="preserve">SCORE</t>
  </si>
  <si>
    <t xml:space="preserve">ANSWER HONESTLY</t>
  </si>
  <si>
    <t xml:space="preserve">Personal discipline</t>
  </si>
  <si>
    <t xml:space="preserve">The person who will run this can hold a weekly commitment without being chased.</t>
  </si>
  <si>
    <t xml:space="preserve">Yes</t>
  </si>
  <si>
    <t xml:space="preserve">If this one is weak, nothing above it survives a busy quarter. It is the only layer that is about a person rather than a system.</t>
  </si>
  <si>
    <t xml:space="preserve">Their own recurring commitments happen without somebody reminding them.</t>
  </si>
  <si>
    <t xml:space="preserve">When something of theirs slips, they say so before anyone asks.</t>
  </si>
  <si>
    <t xml:space="preserve">Partly</t>
  </si>
  <si>
    <t xml:space="preserve">They have run something like this before and it survived a genuinely busy month.</t>
  </si>
  <si>
    <t xml:space="preserve">They have the authority to change how the team works, not only to request it.</t>
  </si>
  <si>
    <t xml:space="preserve">Visible work</t>
  </si>
  <si>
    <t xml:space="preserve">There is one place where all active work lives.</t>
  </si>
  <si>
    <t xml:space="preserve">The cheapest layer to fix and the one most often assumed. Three places to look means nobody looks.</t>
  </si>
  <si>
    <t xml:space="preserve">Somebody outside the team could look at it and know what is in flight.</t>
  </si>
  <si>
    <t xml:space="preserve">Every item has one named owner rather than a team.</t>
  </si>
  <si>
    <t xml:space="preserve">It is current today, not as of the last meeting.</t>
  </si>
  <si>
    <t xml:space="preserve">No</t>
  </si>
  <si>
    <t xml:space="preserve">People check it instead of asking somebody.</t>
  </si>
  <si>
    <t xml:space="preserve">Operating cadence</t>
  </si>
  <si>
    <t xml:space="preserve">There is a recurring session whose output is an updated record.</t>
  </si>
  <si>
    <t xml:space="preserve">A rhythm that changes nothing in writing is a status meeting. The test is what is different afterwards.</t>
  </si>
  <si>
    <t xml:space="preserve">It happens even when the week is busy.</t>
  </si>
  <si>
    <t xml:space="preserve">Something is different in writing afterwards, every single time.</t>
  </si>
  <si>
    <t xml:space="preserve">It surfaces problems before they are already late.</t>
  </si>
  <si>
    <t xml:space="preserve">Somebody owns it who is not the founder.</t>
  </si>
  <si>
    <t xml:space="preserve">Foresight</t>
  </si>
  <si>
    <t xml:space="preserve">Risks are written down with a date by which you would know either way.</t>
  </si>
  <si>
    <t xml:space="preserve">Foresight cannot exist without a cadence to review it in. This layer is why a RAID log imposed on a team with no rhythm always rots.</t>
  </si>
  <si>
    <t xml:space="preserve">Assumptions are written down with a way to tell if they are wrong.</t>
  </si>
  <si>
    <t xml:space="preserve">Dependencies on other people are confirmed rather than assumed.</t>
  </si>
  <si>
    <t xml:space="preserve">When something goes wrong, it was usually already on a list.</t>
  </si>
  <si>
    <t xml:space="preserve">There is a review where those lists actually get read.</t>
  </si>
  <si>
    <t xml:space="preserve">Distributed ownership</t>
  </si>
  <si>
    <t xml:space="preserve">Decisions below an agreed threshold do not come to the founder.</t>
  </si>
  <si>
    <t xml:space="preserve">The last layer, and the one that cannot be rushed. It takes weeks per item and no amount of intent substitutes.</t>
  </si>
  <si>
    <t xml:space="preserve">Somebody other than the founder can say a thing is finished.</t>
  </si>
  <si>
    <t xml:space="preserve">The business could run a fortnight without the founder without visible damage.</t>
  </si>
  <si>
    <t xml:space="preserve">Key relationships are held by more than one person.</t>
  </si>
  <si>
    <t xml:space="preserve">What each person is allowed to decide is written down somewhere.</t>
  </si>
  <si>
    <t xml:space="preserve">DIAGNOSIS</t>
  </si>
  <si>
    <t xml:space="preserve">Where each layer stands, and which one everything else is resting on.</t>
  </si>
  <si>
    <t xml:space="preserve">HOLDING?</t>
  </si>
  <si>
    <t xml:space="preserve">WHAT IT MEANS</t>
  </si>
  <si>
    <t xml:space="preserve">USE THIS</t>
  </si>
  <si>
    <t xml:space="preserve">The operator's own commitments hold without being chased.</t>
  </si>
  <si>
    <t xml:space="preserve">The Stack Builder</t>
  </si>
  <si>
    <t xml:space="preserve">All active work is in one place and it is current.</t>
  </si>
  <si>
    <t xml:space="preserve">The Operating Cadence — Board sheet first</t>
  </si>
  <si>
    <t xml:space="preserve">A rhythm exists whose output is an updated record.</t>
  </si>
  <si>
    <t xml:space="preserve">The Operating Cadence</t>
  </si>
  <si>
    <t xml:space="preserve">What might go wrong is written down before it does.</t>
  </si>
  <si>
    <t xml:space="preserve">The RAID Log</t>
  </si>
  <si>
    <t xml:space="preserve">The business does not queue at one person.</t>
  </si>
  <si>
    <t xml:space="preserve">The Founder Dependency Audit</t>
  </si>
  <si>
    <t xml:space="preserve">THE ANSWER</t>
  </si>
  <si>
    <t xml:space="preserve">Your next layer</t>
  </si>
  <si>
    <t xml:space="preserve">What to use for it</t>
  </si>
  <si>
    <t xml:space="preserve">Layers you are maintaining on top of that gap</t>
  </si>
  <si>
    <t xml:space="preserve">What that means</t>
  </si>
  <si>
    <t xml:space="preserve">WHY THE ORDER IS NOT NEGOTIABLE</t>
  </si>
  <si>
    <t xml:space="preserve">Each layer is the substrate for the one above it. Foresight without a cadence has nowhere to be</t>
  </si>
  <si>
    <t xml:space="preserve">reviewed, so the lists rot. A cadence without visible work spends its time reconstructing what</t>
  </si>
  <si>
    <t xml:space="preserve">This is why "layers you are maintaining on top of that gap" is the number worth reading twice.</t>
  </si>
  <si>
    <t xml:space="preserve">Every one of those is real effort, genuinely spent, producing less than it should — and it will</t>
  </si>
  <si>
    <t xml:space="preserve">keep doing that no matter how well it is run, because the problem is underneath it.</t>
  </si>
  <si>
    <t xml:space="preserve">YOUR SEQUENCE</t>
  </si>
  <si>
    <t xml:space="preserve">The same five layers in order, with what to do about each one right now.</t>
  </si>
  <si>
    <t xml:space="preserve">ORDER</t>
  </si>
  <si>
    <t xml:space="preserve">STATUS</t>
  </si>
  <si>
    <t xml:space="preserve">WHAT TO DO ABOUT IT NOW</t>
  </si>
  <si>
    <t xml:space="preserve">ONE LAYER AT A TIME. GENUINELY ONE.</t>
  </si>
  <si>
    <t xml:space="preserve">The instinct on reading this is to work on two or three at once, because the gaps are all</t>
  </si>
  <si>
    <t xml:space="preserve">visible now and none of them look that hard. Every layer takes six to ten weeks to hold under</t>
  </si>
  <si>
    <t xml:space="preserve">pressure, and working three in parallel reliably produces three that do not.</t>
  </si>
  <si>
    <t xml:space="preserve">Run the one marked START HERE until its score moves, then reassess. Twenty-five statements takes</t>
  </si>
  <si>
    <t xml:space="preserve">fifteen minutes, so there is no reason not to redo it quarterly and watch the sequence change.</t>
  </si>
  <si>
    <t xml:space="preserve">THRESHOLDS</t>
  </si>
  <si>
    <t xml:space="preserve">What counts as holding. Two numbers, and only one of them is worth moving.</t>
  </si>
  <si>
    <t xml:space="preserve">SETTING</t>
  </si>
  <si>
    <t xml:space="preserve">VALUE</t>
  </si>
  <si>
    <t xml:space="preserve">WHY THIS NUMBER</t>
  </si>
  <si>
    <t xml:space="preserve">Score out of ten at which a layer counts as holding</t>
  </si>
  <si>
    <t xml:space="preserve">Seven means most of it is true most of the time. Below seven a layer is present rather than working, and the difference only becomes visible when something goes wrong on top of it.</t>
  </si>
  <si>
    <t xml:space="preserve">Score at which a layer is genuinely solid rather than adequate</t>
  </si>
  <si>
    <t xml:space="preserve">Nine or ten. This one is informational — it is what you would want under a layer you are about to lean on hard, not a bar to clear before moving on.</t>
  </si>
  <si>
    <t xml:space="preserve">Lowering the bar does not raise the building</t>
  </si>
  <si>
    <t xml:space="preserve">The temptation is to drop the holding threshold until your sequence says you are further along. The sequence is not a ranking and there is no prize for being on layer four. Being honestly on layer two, with layer one solid underneath it, beats being nominally on four with nothing holding at all — which is the actual state of most businesses that describe themselves as mature.</t>
  </si>
  <si>
    <t xml:space="preserve">SNAPSHOT</t>
  </si>
  <si>
    <t xml:space="preserve">Fifteen minutes of answers, and this is most of a first conversation.</t>
  </si>
  <si>
    <t xml:space="preserve">This is the shortest file in the toolkit and the most useful one to send back, because it says where you are rather than how one part is going. Email it to connect@cnnctd.work.</t>
  </si>
  <si>
    <t xml:space="preserve">PULLED FROM YOUR ASSESSMENT</t>
  </si>
  <si>
    <t xml:space="preserve">Layers maintained on top of the gap</t>
  </si>
  <si>
    <t xml:space="preserve">Personal discipline — score out of 10</t>
  </si>
  <si>
    <t xml:space="preserve">Visible work — score out of 10</t>
  </si>
  <si>
    <t xml:space="preserve">Operating cadence — score out of 10</t>
  </si>
  <si>
    <t xml:space="preserve">Foresight — score out of 10</t>
  </si>
  <si>
    <t xml:space="preserve">Distributed ownership — score out of 10</t>
  </si>
  <si>
    <t xml:space="preserve">WHAT WE CANNOT COMPUTE</t>
  </si>
  <si>
    <t xml:space="preserve">Company or team, and who would run this</t>
  </si>
  <si>
    <t xml:space="preserve">Which statement you argued with yourself about most</t>
  </si>
  <si>
    <t xml:space="preserve">What you have already tried at the layer marked START HERE</t>
  </si>
  <si>
    <t xml:space="preserve">WHAT HAPPENS NEXT</t>
  </si>
  <si>
    <t xml:space="preserve">We read it before we talk, so the conversation starts from where you actually are rather than from a description of what you would like to be doing.</t>
  </si>
  <si>
    <t xml:space="preserve">The second question is the one worth answering properly. The statement you argued with yourself about is almost always the one you already know the answer to, and it is usually one layer lower than you would like it to be.</t>
  </si>
  <si>
    <t xml:space="preserve">We do not share this file, we do not sell it on, and we do not add you to anything. connect@cnnctd.work — cnnctd.work</t>
  </si>
</sst>
</file>

<file path=xl/styles.xml><?xml version="1.0" encoding="utf-8"?>
<styleSheet xmlns="http://schemas.openxmlformats.org/spreadsheetml/2006/main">
  <numFmts count="3">
    <numFmt numFmtId="164" formatCode="General"/>
    <numFmt numFmtId="165" formatCode="0"/>
    <numFmt numFmtId="166" formatCode="General"/>
  </numFmts>
  <fonts count="14">
    <font>
      <sz val="11"/>
      <color theme="1"/>
      <name val="Calibri"/>
      <family val="2"/>
      <charset val="1"/>
    </font>
    <font>
      <sz val="10"/>
      <name val="Arial"/>
      <family val="0"/>
    </font>
    <font>
      <sz val="10"/>
      <name val="Arial"/>
      <family val="0"/>
    </font>
    <font>
      <sz val="10"/>
      <name val="Arial"/>
      <family val="0"/>
    </font>
    <font>
      <b val="true"/>
      <sz val="15"/>
      <color rgb="FF1F1F1F"/>
      <name val="Arial"/>
      <family val="0"/>
      <charset val="1"/>
    </font>
    <font>
      <sz val="9"/>
      <color rgb="FF757575"/>
      <name val="Arial"/>
      <family val="0"/>
      <charset val="1"/>
    </font>
    <font>
      <b val="true"/>
      <sz val="9"/>
      <color rgb="FF2F6F2A"/>
      <name val="Arial"/>
      <family val="0"/>
      <charset val="1"/>
    </font>
    <font>
      <sz val="10"/>
      <color rgb="FF333333"/>
      <name val="Arial"/>
      <family val="0"/>
      <charset val="1"/>
    </font>
    <font>
      <b val="true"/>
      <sz val="10"/>
      <color rgb="FFFFFFFF"/>
      <name val="Arial"/>
      <family val="0"/>
      <charset val="1"/>
    </font>
    <font>
      <b val="true"/>
      <sz val="10"/>
      <color rgb="FF69BD45"/>
      <name val="Arial"/>
      <family val="0"/>
      <charset val="1"/>
    </font>
    <font>
      <b val="true"/>
      <sz val="10"/>
      <color rgb="FF1F1F1F"/>
      <name val="Arial"/>
      <family val="0"/>
      <charset val="1"/>
    </font>
    <font>
      <sz val="10"/>
      <color rgb="FF27769A"/>
      <name val="Arial"/>
      <family val="0"/>
      <charset val="1"/>
    </font>
    <font>
      <b val="true"/>
      <sz val="9"/>
      <color rgb="FF757575"/>
      <name val="Arial"/>
      <family val="0"/>
      <charset val="1"/>
    </font>
    <font>
      <b val="true"/>
      <sz val="10"/>
      <color rgb="FF2F6F2A"/>
      <name val="Arial"/>
      <family val="0"/>
      <charset val="1"/>
    </font>
  </fonts>
  <fills count="7">
    <fill>
      <patternFill patternType="none"/>
    </fill>
    <fill>
      <patternFill patternType="gray125"/>
    </fill>
    <fill>
      <patternFill patternType="solid">
        <fgColor rgb="FF69BD45"/>
        <bgColor rgb="FF339966"/>
      </patternFill>
    </fill>
    <fill>
      <patternFill patternType="solid">
        <fgColor rgb="FF1F1F1F"/>
        <bgColor rgb="FF333333"/>
      </patternFill>
    </fill>
    <fill>
      <patternFill patternType="solid">
        <fgColor rgb="FFF0F6F9"/>
        <bgColor rgb="FFEDF6E8"/>
      </patternFill>
    </fill>
    <fill>
      <patternFill patternType="solid">
        <fgColor rgb="FFEDEDED"/>
        <bgColor rgb="FFEDF6E8"/>
      </patternFill>
    </fill>
    <fill>
      <patternFill patternType="solid">
        <fgColor rgb="FFEDF6E8"/>
        <bgColor rgb="FFF0F6F9"/>
      </patternFill>
    </fill>
  </fills>
  <borders count="2">
    <border diagonalUp="false" diagonalDown="false">
      <left/>
      <right/>
      <top/>
      <bottom/>
      <diagonal/>
    </border>
    <border diagonalUp="false" diagonalDown="false">
      <left style="thin">
        <color rgb="FFC2C2C2"/>
      </left>
      <right style="thin">
        <color rgb="FFC2C2C2"/>
      </right>
      <top style="thin">
        <color rgb="FFC2C2C2"/>
      </top>
      <bottom style="thin">
        <color rgb="FFC2C2C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8" fillId="3" borderId="0" xfId="0" applyFont="true" applyBorder="false" applyAlignment="true" applyProtection="false">
      <alignment horizontal="general" vertical="center" textRotation="0" wrapText="false" indent="1"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8" fillId="3" borderId="0" xfId="0" applyFont="true" applyBorder="false" applyAlignment="true" applyProtection="false">
      <alignment horizontal="general" vertical="center" textRotation="0" wrapText="true" indent="0" shrinkToFit="false"/>
      <protection locked="true" hidden="false"/>
    </xf>
    <xf numFmtId="164" fontId="9" fillId="3" borderId="0" xfId="0" applyFont="true" applyBorder="false" applyAlignment="true" applyProtection="false">
      <alignment horizontal="general" vertical="center" textRotation="0" wrapText="true" indent="0" shrinkToFit="false"/>
      <protection locked="true" hidden="false"/>
    </xf>
    <xf numFmtId="164" fontId="10" fillId="0" borderId="0" xfId="0" applyFont="true" applyBorder="false" applyAlignment="true" applyProtection="false">
      <alignment horizontal="general" vertical="center" textRotation="0" wrapText="true" indent="0" shrinkToFit="false"/>
      <protection locked="true" hidden="false"/>
    </xf>
    <xf numFmtId="164" fontId="7" fillId="0" borderId="0" xfId="0" applyFont="true" applyBorder="false" applyAlignment="true" applyProtection="false">
      <alignment horizontal="general" vertical="center" textRotation="0" wrapText="true" indent="0" shrinkToFit="false"/>
      <protection locked="true" hidden="false"/>
    </xf>
    <xf numFmtId="164" fontId="11" fillId="4" borderId="1" xfId="0" applyFont="true" applyBorder="true" applyAlignment="true" applyProtection="false">
      <alignment horizontal="center" vertical="center" textRotation="0" wrapText="false" indent="0" shrinkToFit="false"/>
      <protection locked="true" hidden="false"/>
    </xf>
    <xf numFmtId="165" fontId="7" fillId="5"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12" fillId="0" borderId="1" xfId="0" applyFont="true" applyBorder="true" applyAlignment="true" applyProtection="false">
      <alignment horizontal="center" vertical="center" textRotation="0" wrapText="false" indent="0" shrinkToFit="false"/>
      <protection locked="true" hidden="false"/>
    </xf>
    <xf numFmtId="166" fontId="7" fillId="0" borderId="0" xfId="0" applyFont="true" applyBorder="false" applyAlignment="false" applyProtection="false">
      <alignment horizontal="general" vertical="bottom" textRotation="0" wrapText="false" indent="0" shrinkToFit="false"/>
      <protection locked="true" hidden="false"/>
    </xf>
    <xf numFmtId="164" fontId="7" fillId="5" borderId="1" xfId="0" applyFont="true" applyBorder="true" applyAlignment="true" applyProtection="false">
      <alignment horizontal="left" vertical="center" textRotation="0" wrapText="true" indent="1"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center" vertical="center" textRotation="0" wrapText="false" indent="0" shrinkToFit="false"/>
      <protection locked="true" hidden="false"/>
    </xf>
    <xf numFmtId="164" fontId="7" fillId="5" borderId="1" xfId="0" applyFont="true" applyBorder="true" applyAlignment="true" applyProtection="false">
      <alignment horizontal="general" vertical="center" textRotation="0" wrapText="true" indent="0" shrinkToFit="false"/>
      <protection locked="true" hidden="false"/>
    </xf>
    <xf numFmtId="165" fontId="13" fillId="6" borderId="1"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7" fillId="5" borderId="1" xfId="0" applyFont="true" applyBorder="true" applyAlignment="true" applyProtection="false">
      <alignment horizontal="left" vertical="center" textRotation="0" wrapText="false" indent="1" shrinkToFit="false"/>
      <protection locked="true" hidden="false"/>
    </xf>
    <xf numFmtId="165" fontId="7" fillId="5" borderId="1" xfId="0" applyFont="true" applyBorder="true" applyAlignment="true" applyProtection="false">
      <alignment horizontal="left" vertical="center" textRotation="0" wrapText="false" indent="1" shrinkToFit="false"/>
      <protection locked="true" hidden="false"/>
    </xf>
    <xf numFmtId="164" fontId="11" fillId="4" borderId="1" xfId="0" applyFont="true" applyBorder="true" applyAlignment="true" applyProtection="false">
      <alignment horizontal="general" vertical="top" textRotation="0" wrapText="tru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name val="Arial"/>
        <charset val="1"/>
        <family val="0"/>
        <b val="1"/>
        <color rgb="FFFFFFFF"/>
        <sz val="9"/>
      </font>
      <fill>
        <patternFill>
          <bgColor rgb="FF1F1F1F"/>
        </patternFill>
      </fill>
    </dxf>
    <dxf>
      <font>
        <name val="Arial"/>
        <charset val="1"/>
        <family val="0"/>
        <b val="1"/>
        <color rgb="FF2F6F2A"/>
        <sz val="9"/>
      </font>
      <fill>
        <patternFill>
          <bgColor rgb="FFEDF6E8"/>
        </patternFill>
      </fill>
    </dxf>
    <dxf>
      <font>
        <name val="Arial"/>
        <charset val="1"/>
        <family val="0"/>
        <b val="1"/>
        <color rgb="FF1F1F1F"/>
        <sz val="9"/>
      </font>
      <fill>
        <patternFill>
          <bgColor rgb="FF69BD45"/>
        </patternFill>
      </fill>
    </dxf>
  </dxfs>
  <colors>
    <indexedColors>
      <rgbColor rgb="FF000000"/>
      <rgbColor rgb="FFFFFFFF"/>
      <rgbColor rgb="FFFF0000"/>
      <rgbColor rgb="FF00FF00"/>
      <rgbColor rgb="FF0000FF"/>
      <rgbColor rgb="FFFFFF00"/>
      <rgbColor rgb="FFFF00FF"/>
      <rgbColor rgb="FF00FFFF"/>
      <rgbColor rgb="FF800000"/>
      <rgbColor rgb="FF2F6F2A"/>
      <rgbColor rgb="FF000080"/>
      <rgbColor rgb="FF808000"/>
      <rgbColor rgb="FF800080"/>
      <rgbColor rgb="FF27769A"/>
      <rgbColor rgb="FFC2C2C2"/>
      <rgbColor rgb="FF757575"/>
      <rgbColor rgb="FF9999FF"/>
      <rgbColor rgb="FF993366"/>
      <rgbColor rgb="FFEDF6E8"/>
      <rgbColor rgb="FFF0F6F9"/>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DEDED"/>
      <rgbColor rgb="FFCCFFCC"/>
      <rgbColor rgb="FFFFFF99"/>
      <rgbColor rgb="FF99CCFF"/>
      <rgbColor rgb="FFFF99CC"/>
      <rgbColor rgb="FFCC99FF"/>
      <rgbColor rgb="FFFFCC99"/>
      <rgbColor rgb="FF3366FF"/>
      <rgbColor rgb="FF33CCCC"/>
      <rgbColor rgb="FF69BD45"/>
      <rgbColor rgb="FFFFCC00"/>
      <rgbColor rgb="FFFF9900"/>
      <rgbColor rgb="FFFF6600"/>
      <rgbColor rgb="FF666699"/>
      <rgbColor rgb="FF969696"/>
      <rgbColor rgb="FF003366"/>
      <rgbColor rgb="FF339966"/>
      <rgbColor rgb="FF003300"/>
      <rgbColor rgb="FF1F1F1F"/>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_rels/drawing5.xml.rels><?xml version="1.0" encoding="UTF-8"?>
<Relationships xmlns="http://schemas.openxmlformats.org/package/2006/relationships"><Relationship Id="rId1" Type="http://schemas.openxmlformats.org/officeDocument/2006/relationships/image" Target="../media/image1.png"/>
</Relationships>
</file>

<file path=xl/drawings/_rels/drawing6.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dr:from>
      <xdr:col>1</xdr:col>
      <xdr:colOff>0</xdr:colOff>
      <xdr:row>0</xdr:row>
      <xdr:rowOff>0</xdr:rowOff>
    </xdr:from>
    <xdr:ext cx="1257120" cy="637920"/>
    <xdr:pic>
      <xdr:nvPicPr>
        <xdr:cNvPr id="18" name="CNNCTD" descr="Picture"/>
        <xdr:cNvPicPr/>
      </xdr:nvPicPr>
      <xdr:blipFill>
        <a:blip r:embed="rId1"/>
        <a:stretch/>
      </xdr:blipFill>
      <xdr:spPr>
        <a:xfrm>
          <a:off x="168840" y="0"/>
          <a:ext cx="1257120" cy="637920"/>
        </a:xfrm>
        <a:prstGeom prst="rect">
          <a:avLst/>
        </a:prstGeom>
        <a:ln w="0">
          <a:noFill/>
        </a:ln>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19"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26"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27"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28"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dr:oneCellAnchor>
    <xdr:from>
      <xdr:col>1</xdr:col>
      <xdr:colOff>0</xdr:colOff>
      <xdr:row>0</xdr:row>
      <xdr:rowOff>0</xdr:rowOff>
    </xdr:from>
    <xdr:ext cx="1257120" cy="637920"/>
    <xdr:pic>
      <xdr:nvPicPr>
        <xdr:cNvPr id="29" name="CNNCTD" descr="Picture"/>
        <xdr:cNvPicPr/>
      </xdr:nvPicPr>
      <xdr:blipFill>
        <a:blip r:embed="rId1"/>
        <a:stretch/>
      </xdr:blipFill>
      <xdr:spPr>
        <a:xfrm>
          <a:off x="168840" y="0"/>
          <a:ext cx="1257120" cy="637920"/>
        </a:xfrm>
        <a:prstGeom prst="rect">
          <a:avLst/>
        </a:prstGeom>
        <a:ln w="0">
          <a:noFill/>
        </a:ln>
      </xdr:spPr>
    </xdr:pic>
    <xdr:clientData/>
  </xdr:one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9BD45"/>
    <pageSetUpPr fitToPage="true"/>
  </sheetPr>
  <dimension ref="B1:C43"/>
  <sheetViews>
    <sheetView showFormulas="false" showGridLines="false" showRowColHeaders="true" showZeros="true" rightToLeft="false" tabSelected="true" showOutlineSymbols="true" defaultGridColor="true" view="normal" topLeftCell="A1" colorId="64" zoomScale="110" zoomScaleNormal="11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30"/>
    <col collapsed="false" customWidth="true" hidden="false" outlineLevel="0" max="3" min="3" style="0" width="84"/>
  </cols>
  <sheetData>
    <row r="1" customFormat="false" ht="54" hidden="false" customHeight="true" outlineLevel="0" collapsed="false"/>
    <row r="2" customFormat="false" ht="21" hidden="false" customHeight="true" outlineLevel="0" collapsed="false">
      <c r="B2" s="1" t="s">
        <v>0</v>
      </c>
    </row>
    <row r="3" customFormat="false" ht="13.5" hidden="false" customHeight="true" outlineLevel="0" collapsed="false">
      <c r="B3" s="2" t="s">
        <v>1</v>
      </c>
    </row>
    <row r="4" customFormat="false" ht="3" hidden="false" customHeight="true" outlineLevel="0" collapsed="false">
      <c r="B4" s="3"/>
      <c r="C4" s="3"/>
    </row>
    <row r="5" customFormat="false" ht="9" hidden="false" customHeight="true" outlineLevel="0" collapsed="false"/>
    <row r="6" customFormat="false" ht="15" hidden="false" customHeight="false" outlineLevel="0" collapsed="false">
      <c r="B6" s="4" t="s">
        <v>2</v>
      </c>
      <c r="C6" s="4"/>
    </row>
    <row r="7" customFormat="false" ht="15" hidden="false" customHeight="false" outlineLevel="0" collapsed="false">
      <c r="B7" s="5" t="s">
        <v>3</v>
      </c>
      <c r="C7" s="5"/>
    </row>
    <row r="8" customFormat="false" ht="15" hidden="false" customHeight="false" outlineLevel="0" collapsed="false">
      <c r="B8" s="5" t="s">
        <v>4</v>
      </c>
      <c r="C8" s="5"/>
    </row>
    <row r="9" customFormat="false" ht="15" hidden="false" customHeight="false" outlineLevel="0" collapsed="false">
      <c r="B9" s="5" t="s">
        <v>5</v>
      </c>
      <c r="C9" s="5"/>
    </row>
    <row r="11" customFormat="false" ht="15" hidden="false" customHeight="false" outlineLevel="0" collapsed="false">
      <c r="B11" s="4" t="s">
        <v>6</v>
      </c>
      <c r="C11" s="4"/>
    </row>
    <row r="12" customFormat="false" ht="15" hidden="false" customHeight="false" outlineLevel="0" collapsed="false">
      <c r="B12" s="5" t="s">
        <v>7</v>
      </c>
      <c r="C12" s="5"/>
    </row>
    <row r="13" customFormat="false" ht="15" hidden="false" customHeight="false" outlineLevel="0" collapsed="false">
      <c r="B13" s="5" t="s">
        <v>8</v>
      </c>
      <c r="C13" s="5"/>
    </row>
    <row r="14" customFormat="false" ht="15" hidden="false" customHeight="false" outlineLevel="0" collapsed="false">
      <c r="B14" s="5" t="s">
        <v>9</v>
      </c>
      <c r="C14" s="5"/>
    </row>
    <row r="15" customFormat="false" ht="15" hidden="false" customHeight="false" outlineLevel="0" collapsed="false">
      <c r="B15" s="5" t="s">
        <v>10</v>
      </c>
      <c r="C15" s="5"/>
    </row>
    <row r="16" customFormat="false" ht="15" hidden="false" customHeight="false" outlineLevel="0" collapsed="false">
      <c r="B16" s="5" t="s">
        <v>11</v>
      </c>
      <c r="C16" s="5"/>
    </row>
    <row r="17" customFormat="false" ht="15" hidden="false" customHeight="false" outlineLevel="0" collapsed="false">
      <c r="B17" s="5"/>
      <c r="C17" s="5"/>
    </row>
    <row r="18" customFormat="false" ht="15" hidden="false" customHeight="false" outlineLevel="0" collapsed="false">
      <c r="B18" s="5" t="s">
        <v>12</v>
      </c>
      <c r="C18" s="5"/>
    </row>
    <row r="19" customFormat="false" ht="15" hidden="false" customHeight="false" outlineLevel="0" collapsed="false">
      <c r="B19" s="5" t="s">
        <v>13</v>
      </c>
      <c r="C19" s="5"/>
    </row>
    <row r="20" customFormat="false" ht="15" hidden="false" customHeight="false" outlineLevel="0" collapsed="false">
      <c r="B20" s="5" t="s">
        <v>14</v>
      </c>
      <c r="C20" s="5"/>
    </row>
    <row r="22" customFormat="false" ht="15" hidden="false" customHeight="false" outlineLevel="0" collapsed="false">
      <c r="B22" s="4" t="s">
        <v>15</v>
      </c>
      <c r="C22" s="4"/>
    </row>
    <row r="23" customFormat="false" ht="15" hidden="false" customHeight="false" outlineLevel="0" collapsed="false">
      <c r="B23" s="5" t="s">
        <v>16</v>
      </c>
      <c r="C23" s="5"/>
    </row>
    <row r="24" customFormat="false" ht="15" hidden="false" customHeight="false" outlineLevel="0" collapsed="false">
      <c r="B24" s="5" t="s">
        <v>17</v>
      </c>
      <c r="C24" s="5"/>
    </row>
    <row r="25" customFormat="false" ht="15" hidden="false" customHeight="false" outlineLevel="0" collapsed="false">
      <c r="B25" s="5" t="s">
        <v>18</v>
      </c>
      <c r="C25" s="5"/>
    </row>
    <row r="26" customFormat="false" ht="15" hidden="false" customHeight="false" outlineLevel="0" collapsed="false">
      <c r="B26" s="5"/>
      <c r="C26" s="5"/>
    </row>
    <row r="27" customFormat="false" ht="15" hidden="false" customHeight="false" outlineLevel="0" collapsed="false">
      <c r="B27" s="5" t="s">
        <v>19</v>
      </c>
      <c r="C27" s="5"/>
    </row>
    <row r="28" customFormat="false" ht="15" hidden="false" customHeight="false" outlineLevel="0" collapsed="false">
      <c r="B28" s="5" t="s">
        <v>20</v>
      </c>
      <c r="C28" s="5"/>
    </row>
    <row r="30" customFormat="false" ht="15" hidden="false" customHeight="false" outlineLevel="0" collapsed="false">
      <c r="B30" s="4" t="s">
        <v>21</v>
      </c>
      <c r="C30" s="4"/>
    </row>
    <row r="31" customFormat="false" ht="15" hidden="false" customHeight="false" outlineLevel="0" collapsed="false">
      <c r="B31" s="5" t="s">
        <v>22</v>
      </c>
      <c r="C31" s="5"/>
    </row>
    <row r="32" customFormat="false" ht="15" hidden="false" customHeight="false" outlineLevel="0" collapsed="false">
      <c r="B32" s="5" t="s">
        <v>23</v>
      </c>
      <c r="C32" s="5"/>
    </row>
    <row r="33" customFormat="false" ht="15" hidden="false" customHeight="false" outlineLevel="0" collapsed="false">
      <c r="B33" s="5" t="s">
        <v>24</v>
      </c>
      <c r="C33" s="5"/>
    </row>
    <row r="35" customFormat="false" ht="15" hidden="false" customHeight="false" outlineLevel="0" collapsed="false">
      <c r="B35" s="4" t="s">
        <v>25</v>
      </c>
      <c r="C35" s="4"/>
    </row>
    <row r="36" customFormat="false" ht="15" hidden="false" customHeight="false" outlineLevel="0" collapsed="false">
      <c r="B36" s="5" t="s">
        <v>26</v>
      </c>
      <c r="C36" s="5"/>
    </row>
    <row r="37" customFormat="false" ht="15" hidden="false" customHeight="false" outlineLevel="0" collapsed="false">
      <c r="B37" s="5" t="s">
        <v>27</v>
      </c>
      <c r="C37" s="5"/>
    </row>
    <row r="38" customFormat="false" ht="15" hidden="false" customHeight="false" outlineLevel="0" collapsed="false">
      <c r="B38" s="5" t="s">
        <v>28</v>
      </c>
      <c r="C38" s="5"/>
    </row>
    <row r="40" customFormat="false" ht="21.75" hidden="false" customHeight="true" outlineLevel="0" collapsed="false">
      <c r="B40" s="6" t="s">
        <v>29</v>
      </c>
      <c r="C40" s="7"/>
    </row>
    <row r="41" customFormat="false" ht="15" hidden="false" customHeight="false" outlineLevel="0" collapsed="false">
      <c r="B41" s="5" t="s">
        <v>30</v>
      </c>
      <c r="C41" s="5"/>
    </row>
    <row r="42" customFormat="false" ht="15" hidden="false" customHeight="false" outlineLevel="0" collapsed="false">
      <c r="B42" s="5" t="s">
        <v>31</v>
      </c>
      <c r="C42" s="5"/>
    </row>
    <row r="43" customFormat="false" ht="15" hidden="false" customHeight="false" outlineLevel="0" collapsed="false">
      <c r="B43" s="5" t="s">
        <v>32</v>
      </c>
      <c r="C43" s="5"/>
    </row>
  </sheetData>
  <mergeCells count="32">
    <mergeCell ref="B6:C6"/>
    <mergeCell ref="B7:C7"/>
    <mergeCell ref="B8:C8"/>
    <mergeCell ref="B9:C9"/>
    <mergeCell ref="B11:C11"/>
    <mergeCell ref="B12:C12"/>
    <mergeCell ref="B13:C13"/>
    <mergeCell ref="B14:C14"/>
    <mergeCell ref="B15:C15"/>
    <mergeCell ref="B16:C16"/>
    <mergeCell ref="B17:C17"/>
    <mergeCell ref="B18:C18"/>
    <mergeCell ref="B19:C19"/>
    <mergeCell ref="B20:C20"/>
    <mergeCell ref="B22:C22"/>
    <mergeCell ref="B23:C23"/>
    <mergeCell ref="B24:C24"/>
    <mergeCell ref="B25:C25"/>
    <mergeCell ref="B26:C26"/>
    <mergeCell ref="B27:C27"/>
    <mergeCell ref="B28:C28"/>
    <mergeCell ref="B30:C30"/>
    <mergeCell ref="B31:C31"/>
    <mergeCell ref="B32:C32"/>
    <mergeCell ref="B33:C33"/>
    <mergeCell ref="B35:C35"/>
    <mergeCell ref="B36:C36"/>
    <mergeCell ref="B37:C37"/>
    <mergeCell ref="B38:C38"/>
    <mergeCell ref="B41:C41"/>
    <mergeCell ref="B42:C42"/>
    <mergeCell ref="B43:C43"/>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1F1F"/>
    <pageSetUpPr fitToPage="true"/>
  </sheetPr>
  <dimension ref="A1:E35"/>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2"/>
    <col collapsed="false" customWidth="true" hidden="false" outlineLevel="0" max="3" min="3" style="0" width="16"/>
    <col collapsed="false" customWidth="true" hidden="false" outlineLevel="0" max="4" min="4" style="0" width="10"/>
    <col collapsed="false" customWidth="true" hidden="false" outlineLevel="0" max="5" min="5" style="0" width="44"/>
  </cols>
  <sheetData>
    <row r="1" customFormat="false" ht="54" hidden="false" customHeight="true" outlineLevel="0" collapsed="false"/>
    <row r="2" customFormat="false" ht="21" hidden="false" customHeight="true" outlineLevel="0" collapsed="false">
      <c r="A2" s="1" t="s">
        <v>33</v>
      </c>
    </row>
    <row r="3" customFormat="false" ht="13.5" hidden="false" customHeight="true" outlineLevel="0" collapsed="false">
      <c r="A3" s="2" t="s">
        <v>34</v>
      </c>
    </row>
    <row r="4" customFormat="false" ht="3" hidden="false" customHeight="true" outlineLevel="0" collapsed="false">
      <c r="A4" s="3"/>
      <c r="B4" s="3"/>
      <c r="C4" s="3"/>
      <c r="D4" s="3"/>
      <c r="E4" s="3"/>
    </row>
    <row r="5" customFormat="false" ht="9" hidden="false" customHeight="true" outlineLevel="0" collapsed="false"/>
    <row r="6" customFormat="false" ht="30" hidden="false" customHeight="true" outlineLevel="0" collapsed="false">
      <c r="A6" s="8" t="s">
        <v>35</v>
      </c>
      <c r="B6" s="8" t="s">
        <v>36</v>
      </c>
      <c r="C6" s="8" t="s">
        <v>37</v>
      </c>
      <c r="D6" s="8" t="s">
        <v>38</v>
      </c>
      <c r="E6" s="9" t="s">
        <v>39</v>
      </c>
    </row>
    <row r="7" customFormat="false" ht="30" hidden="false" customHeight="true" outlineLevel="0" collapsed="false">
      <c r="A7" s="10" t="s">
        <v>40</v>
      </c>
      <c r="B7" s="11" t="s">
        <v>41</v>
      </c>
      <c r="C7" s="12" t="s">
        <v>42</v>
      </c>
      <c r="D7" s="13" t="n">
        <f aca="false">IF($C7="Yes",2,IF($C7="Partly",1,IF($C7="No",0,"")))</f>
        <v>2</v>
      </c>
      <c r="E7" s="14" t="s">
        <v>43</v>
      </c>
    </row>
    <row r="8" customFormat="false" ht="30" hidden="false" customHeight="true" outlineLevel="0" collapsed="false">
      <c r="A8" s="10"/>
      <c r="B8" s="11" t="s">
        <v>44</v>
      </c>
      <c r="C8" s="12" t="s">
        <v>42</v>
      </c>
      <c r="D8" s="13" t="n">
        <f aca="false">IF($C8="Yes",2,IF($C8="Partly",1,IF($C8="No",0,"")))</f>
        <v>2</v>
      </c>
      <c r="E8" s="14"/>
    </row>
    <row r="9" customFormat="false" ht="30" hidden="false" customHeight="true" outlineLevel="0" collapsed="false">
      <c r="A9" s="10"/>
      <c r="B9" s="11" t="s">
        <v>45</v>
      </c>
      <c r="C9" s="12" t="s">
        <v>46</v>
      </c>
      <c r="D9" s="13" t="n">
        <f aca="false">IF($C9="Yes",2,IF($C9="Partly",1,IF($C9="No",0,"")))</f>
        <v>1</v>
      </c>
      <c r="E9" s="14"/>
    </row>
    <row r="10" customFormat="false" ht="30" hidden="false" customHeight="true" outlineLevel="0" collapsed="false">
      <c r="A10" s="10"/>
      <c r="B10" s="11" t="s">
        <v>47</v>
      </c>
      <c r="C10" s="12" t="s">
        <v>42</v>
      </c>
      <c r="D10" s="13" t="n">
        <f aca="false">IF($C10="Yes",2,IF($C10="Partly",1,IF($C10="No",0,"")))</f>
        <v>2</v>
      </c>
      <c r="E10" s="14"/>
    </row>
    <row r="11" customFormat="false" ht="30" hidden="false" customHeight="true" outlineLevel="0" collapsed="false">
      <c r="A11" s="10"/>
      <c r="B11" s="11" t="s">
        <v>48</v>
      </c>
      <c r="C11" s="12" t="s">
        <v>42</v>
      </c>
      <c r="D11" s="13" t="n">
        <f aca="false">IF($C11="Yes",2,IF($C11="Partly",1,IF($C11="No",0,"")))</f>
        <v>2</v>
      </c>
      <c r="E11" s="14"/>
    </row>
    <row r="13" customFormat="false" ht="30" hidden="false" customHeight="true" outlineLevel="0" collapsed="false">
      <c r="A13" s="10" t="s">
        <v>49</v>
      </c>
      <c r="B13" s="11" t="s">
        <v>50</v>
      </c>
      <c r="C13" s="12" t="s">
        <v>42</v>
      </c>
      <c r="D13" s="13" t="n">
        <f aca="false">IF($C13="Yes",2,IF($C13="Partly",1,IF($C13="No",0,"")))</f>
        <v>2</v>
      </c>
      <c r="E13" s="14" t="s">
        <v>51</v>
      </c>
    </row>
    <row r="14" customFormat="false" ht="30" hidden="false" customHeight="true" outlineLevel="0" collapsed="false">
      <c r="A14" s="10"/>
      <c r="B14" s="11" t="s">
        <v>52</v>
      </c>
      <c r="C14" s="12" t="s">
        <v>46</v>
      </c>
      <c r="D14" s="13" t="n">
        <f aca="false">IF($C14="Yes",2,IF($C14="Partly",1,IF($C14="No",0,"")))</f>
        <v>1</v>
      </c>
      <c r="E14" s="14"/>
    </row>
    <row r="15" customFormat="false" ht="30" hidden="false" customHeight="true" outlineLevel="0" collapsed="false">
      <c r="A15" s="10"/>
      <c r="B15" s="11" t="s">
        <v>53</v>
      </c>
      <c r="C15" s="12" t="s">
        <v>46</v>
      </c>
      <c r="D15" s="13" t="n">
        <f aca="false">IF($C15="Yes",2,IF($C15="Partly",1,IF($C15="No",0,"")))</f>
        <v>1</v>
      </c>
      <c r="E15" s="14"/>
    </row>
    <row r="16" customFormat="false" ht="30" hidden="false" customHeight="true" outlineLevel="0" collapsed="false">
      <c r="A16" s="10"/>
      <c r="B16" s="11" t="s">
        <v>54</v>
      </c>
      <c r="C16" s="12" t="s">
        <v>55</v>
      </c>
      <c r="D16" s="13" t="n">
        <f aca="false">IF($C16="Yes",2,IF($C16="Partly",1,IF($C16="No",0,"")))</f>
        <v>0</v>
      </c>
      <c r="E16" s="14"/>
    </row>
    <row r="17" customFormat="false" ht="30" hidden="false" customHeight="true" outlineLevel="0" collapsed="false">
      <c r="A17" s="10"/>
      <c r="B17" s="11" t="s">
        <v>56</v>
      </c>
      <c r="C17" s="12" t="s">
        <v>55</v>
      </c>
      <c r="D17" s="13" t="n">
        <f aca="false">IF($C17="Yes",2,IF($C17="Partly",1,IF($C17="No",0,"")))</f>
        <v>0</v>
      </c>
      <c r="E17" s="14"/>
    </row>
    <row r="19" customFormat="false" ht="30" hidden="false" customHeight="true" outlineLevel="0" collapsed="false">
      <c r="A19" s="10" t="s">
        <v>57</v>
      </c>
      <c r="B19" s="11" t="s">
        <v>58</v>
      </c>
      <c r="C19" s="12" t="s">
        <v>42</v>
      </c>
      <c r="D19" s="13" t="n">
        <f aca="false">IF($C19="Yes",2,IF($C19="Partly",1,IF($C19="No",0,"")))</f>
        <v>2</v>
      </c>
      <c r="E19" s="14" t="s">
        <v>59</v>
      </c>
    </row>
    <row r="20" customFormat="false" ht="30" hidden="false" customHeight="true" outlineLevel="0" collapsed="false">
      <c r="A20" s="10"/>
      <c r="B20" s="11" t="s">
        <v>60</v>
      </c>
      <c r="C20" s="12" t="s">
        <v>42</v>
      </c>
      <c r="D20" s="13" t="n">
        <f aca="false">IF($C20="Yes",2,IF($C20="Partly",1,IF($C20="No",0,"")))</f>
        <v>2</v>
      </c>
      <c r="E20" s="14"/>
    </row>
    <row r="21" customFormat="false" ht="30" hidden="false" customHeight="true" outlineLevel="0" collapsed="false">
      <c r="A21" s="10"/>
      <c r="B21" s="11" t="s">
        <v>61</v>
      </c>
      <c r="C21" s="12" t="s">
        <v>46</v>
      </c>
      <c r="D21" s="13" t="n">
        <f aca="false">IF($C21="Yes",2,IF($C21="Partly",1,IF($C21="No",0,"")))</f>
        <v>1</v>
      </c>
      <c r="E21" s="14"/>
    </row>
    <row r="22" customFormat="false" ht="30" hidden="false" customHeight="true" outlineLevel="0" collapsed="false">
      <c r="A22" s="10"/>
      <c r="B22" s="11" t="s">
        <v>62</v>
      </c>
      <c r="C22" s="12" t="s">
        <v>46</v>
      </c>
      <c r="D22" s="13" t="n">
        <f aca="false">IF($C22="Yes",2,IF($C22="Partly",1,IF($C22="No",0,"")))</f>
        <v>1</v>
      </c>
      <c r="E22" s="14"/>
    </row>
    <row r="23" customFormat="false" ht="30" hidden="false" customHeight="true" outlineLevel="0" collapsed="false">
      <c r="A23" s="10"/>
      <c r="B23" s="11" t="s">
        <v>63</v>
      </c>
      <c r="C23" s="12" t="s">
        <v>42</v>
      </c>
      <c r="D23" s="13" t="n">
        <f aca="false">IF($C23="Yes",2,IF($C23="Partly",1,IF($C23="No",0,"")))</f>
        <v>2</v>
      </c>
      <c r="E23" s="14"/>
    </row>
    <row r="25" customFormat="false" ht="30" hidden="false" customHeight="true" outlineLevel="0" collapsed="false">
      <c r="A25" s="10" t="s">
        <v>64</v>
      </c>
      <c r="B25" s="11" t="s">
        <v>65</v>
      </c>
      <c r="C25" s="12" t="s">
        <v>55</v>
      </c>
      <c r="D25" s="13" t="n">
        <f aca="false">IF($C25="Yes",2,IF($C25="Partly",1,IF($C25="No",0,"")))</f>
        <v>0</v>
      </c>
      <c r="E25" s="14" t="s">
        <v>66</v>
      </c>
    </row>
    <row r="26" customFormat="false" ht="30" hidden="false" customHeight="true" outlineLevel="0" collapsed="false">
      <c r="A26" s="10"/>
      <c r="B26" s="11" t="s">
        <v>67</v>
      </c>
      <c r="C26" s="12" t="s">
        <v>55</v>
      </c>
      <c r="D26" s="13" t="n">
        <f aca="false">IF($C26="Yes",2,IF($C26="Partly",1,IF($C26="No",0,"")))</f>
        <v>0</v>
      </c>
      <c r="E26" s="14"/>
    </row>
    <row r="27" customFormat="false" ht="30" hidden="false" customHeight="true" outlineLevel="0" collapsed="false">
      <c r="A27" s="10"/>
      <c r="B27" s="11" t="s">
        <v>68</v>
      </c>
      <c r="C27" s="12" t="s">
        <v>46</v>
      </c>
      <c r="D27" s="13" t="n">
        <f aca="false">IF($C27="Yes",2,IF($C27="Partly",1,IF($C27="No",0,"")))</f>
        <v>1</v>
      </c>
      <c r="E27" s="14"/>
    </row>
    <row r="28" customFormat="false" ht="30" hidden="false" customHeight="true" outlineLevel="0" collapsed="false">
      <c r="A28" s="10"/>
      <c r="B28" s="11" t="s">
        <v>69</v>
      </c>
      <c r="C28" s="12" t="s">
        <v>55</v>
      </c>
      <c r="D28" s="13" t="n">
        <f aca="false">IF($C28="Yes",2,IF($C28="Partly",1,IF($C28="No",0,"")))</f>
        <v>0</v>
      </c>
      <c r="E28" s="14"/>
    </row>
    <row r="29" customFormat="false" ht="30" hidden="false" customHeight="true" outlineLevel="0" collapsed="false">
      <c r="A29" s="10"/>
      <c r="B29" s="11" t="s">
        <v>70</v>
      </c>
      <c r="C29" s="12" t="s">
        <v>46</v>
      </c>
      <c r="D29" s="13" t="n">
        <f aca="false">IF($C29="Yes",2,IF($C29="Partly",1,IF($C29="No",0,"")))</f>
        <v>1</v>
      </c>
      <c r="E29" s="14"/>
    </row>
    <row r="31" customFormat="false" ht="30" hidden="false" customHeight="true" outlineLevel="0" collapsed="false">
      <c r="A31" s="10" t="s">
        <v>71</v>
      </c>
      <c r="B31" s="11" t="s">
        <v>72</v>
      </c>
      <c r="C31" s="12" t="s">
        <v>42</v>
      </c>
      <c r="D31" s="13" t="n">
        <f aca="false">IF($C31="Yes",2,IF($C31="Partly",1,IF($C31="No",0,"")))</f>
        <v>2</v>
      </c>
      <c r="E31" s="14" t="s">
        <v>73</v>
      </c>
    </row>
    <row r="32" customFormat="false" ht="30" hidden="false" customHeight="true" outlineLevel="0" collapsed="false">
      <c r="A32" s="10"/>
      <c r="B32" s="11" t="s">
        <v>74</v>
      </c>
      <c r="C32" s="12" t="s">
        <v>42</v>
      </c>
      <c r="D32" s="13" t="n">
        <f aca="false">IF($C32="Yes",2,IF($C32="Partly",1,IF($C32="No",0,"")))</f>
        <v>2</v>
      </c>
      <c r="E32" s="14"/>
    </row>
    <row r="33" customFormat="false" ht="30" hidden="false" customHeight="true" outlineLevel="0" collapsed="false">
      <c r="A33" s="10"/>
      <c r="B33" s="11" t="s">
        <v>75</v>
      </c>
      <c r="C33" s="12" t="s">
        <v>46</v>
      </c>
      <c r="D33" s="13" t="n">
        <f aca="false">IF($C33="Yes",2,IF($C33="Partly",1,IF($C33="No",0,"")))</f>
        <v>1</v>
      </c>
      <c r="E33" s="14"/>
    </row>
    <row r="34" customFormat="false" ht="30" hidden="false" customHeight="true" outlineLevel="0" collapsed="false">
      <c r="A34" s="10"/>
      <c r="B34" s="11" t="s">
        <v>76</v>
      </c>
      <c r="C34" s="12" t="s">
        <v>46</v>
      </c>
      <c r="D34" s="13" t="n">
        <f aca="false">IF($C34="Yes",2,IF($C34="Partly",1,IF($C34="No",0,"")))</f>
        <v>1</v>
      </c>
      <c r="E34" s="14"/>
    </row>
    <row r="35" customFormat="false" ht="30" hidden="false" customHeight="true" outlineLevel="0" collapsed="false">
      <c r="A35" s="10"/>
      <c r="B35" s="11" t="s">
        <v>77</v>
      </c>
      <c r="C35" s="12" t="s">
        <v>46</v>
      </c>
      <c r="D35" s="13" t="n">
        <f aca="false">IF($C35="Yes",2,IF($C35="Partly",1,IF($C35="No",0,"")))</f>
        <v>1</v>
      </c>
      <c r="E35" s="14"/>
    </row>
  </sheetData>
  <dataValidations count="1">
    <dataValidation allowBlank="true" errorStyle="stop" operator="between" showDropDown="false" showErrorMessage="false" showInputMessage="false" sqref="C7:C11 C13:C17 C19:C23 C25:C29 C31:C35" type="list">
      <formula1>"Yes,Partly,No"</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9BD45"/>
    <pageSetUpPr fitToPage="true"/>
  </sheetPr>
  <dimension ref="A1:H26"/>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10"/>
    <col collapsed="false" customWidth="true" hidden="false" outlineLevel="0" max="3" min="3" style="0" width="13"/>
    <col collapsed="false" customWidth="true" hidden="false" outlineLevel="0" max="4" min="4" style="0" width="64"/>
    <col collapsed="false" customWidth="true" hidden="false" outlineLevel="0" max="5" min="5" style="0" width="30"/>
    <col collapsed="false" customWidth="true" hidden="true" outlineLevel="0" max="8" min="7" style="0" width="13"/>
  </cols>
  <sheetData>
    <row r="1" customFormat="false" ht="54" hidden="false" customHeight="true" outlineLevel="0" collapsed="false"/>
    <row r="2" customFormat="false" ht="21" hidden="false" customHeight="true" outlineLevel="0" collapsed="false">
      <c r="A2" s="1" t="s">
        <v>78</v>
      </c>
    </row>
    <row r="3" customFormat="false" ht="13.5" hidden="false" customHeight="true" outlineLevel="0" collapsed="false">
      <c r="A3" s="2" t="s">
        <v>79</v>
      </c>
    </row>
    <row r="4" customFormat="false" ht="3" hidden="false" customHeight="true" outlineLevel="0" collapsed="false">
      <c r="A4" s="3"/>
      <c r="B4" s="3"/>
      <c r="C4" s="3"/>
      <c r="D4" s="3"/>
      <c r="E4" s="3"/>
    </row>
    <row r="5" customFormat="false" ht="9" hidden="false" customHeight="true" outlineLevel="0" collapsed="false"/>
    <row r="6" customFormat="false" ht="30" hidden="false" customHeight="true" outlineLevel="0" collapsed="false">
      <c r="A6" s="8" t="s">
        <v>35</v>
      </c>
      <c r="B6" s="8" t="s">
        <v>38</v>
      </c>
      <c r="C6" s="8" t="s">
        <v>80</v>
      </c>
      <c r="D6" s="8" t="s">
        <v>81</v>
      </c>
      <c r="E6" s="9" t="s">
        <v>82</v>
      </c>
    </row>
    <row r="7" customFormat="false" ht="30" hidden="false" customHeight="true" outlineLevel="0" collapsed="false">
      <c r="A7" s="10" t="s">
        <v>40</v>
      </c>
      <c r="B7" s="15" t="n">
        <f aca="false">SUM(Assessment!$D$7:$D$11)</f>
        <v>9</v>
      </c>
      <c r="C7" s="16" t="str">
        <f aca="false">IF($B7&gt;=Thresholds!$B$8,"SOLID",IF($B7&gt;=Thresholds!$B$7,"HOLDING","NOT YET"))</f>
        <v>SOLID</v>
      </c>
      <c r="D7" s="14" t="s">
        <v>83</v>
      </c>
      <c r="E7" s="14" t="s">
        <v>84</v>
      </c>
      <c r="G7" s="17" t="n">
        <f aca="false">IF($B7&gt;=Thresholds!$B$7,1,0)</f>
        <v>1</v>
      </c>
      <c r="H7" s="17" t="n">
        <f aca="false">IFERROR(MATCH(0,$G$7:$G$11,0),6)</f>
        <v>2</v>
      </c>
    </row>
    <row r="8" customFormat="false" ht="30" hidden="false" customHeight="true" outlineLevel="0" collapsed="false">
      <c r="A8" s="10" t="s">
        <v>49</v>
      </c>
      <c r="B8" s="15" t="n">
        <f aca="false">SUM(Assessment!$D$13:$D$17)</f>
        <v>4</v>
      </c>
      <c r="C8" s="16" t="str">
        <f aca="false">IF($B8&gt;=Thresholds!$B$8,"SOLID",IF($B8&gt;=Thresholds!$B$7,"HOLDING","NOT YET"))</f>
        <v>NOT YET</v>
      </c>
      <c r="D8" s="14" t="s">
        <v>85</v>
      </c>
      <c r="E8" s="14" t="s">
        <v>86</v>
      </c>
      <c r="G8" s="17" t="n">
        <f aca="false">IF($B8&gt;=Thresholds!$B$7,1,0)</f>
        <v>0</v>
      </c>
      <c r="H8" s="17" t="n">
        <f aca="false">SUMPRODUCT((ROW($G$7:$G$11)-7+1&gt;$H$7)*($G$7:$G$11=1))</f>
        <v>2</v>
      </c>
    </row>
    <row r="9" customFormat="false" ht="30" hidden="false" customHeight="true" outlineLevel="0" collapsed="false">
      <c r="A9" s="10" t="s">
        <v>57</v>
      </c>
      <c r="B9" s="15" t="n">
        <f aca="false">SUM(Assessment!$D$19:$D$23)</f>
        <v>8</v>
      </c>
      <c r="C9" s="16" t="str">
        <f aca="false">IF($B9&gt;=Thresholds!$B$8,"SOLID",IF($B9&gt;=Thresholds!$B$7,"HOLDING","NOT YET"))</f>
        <v>HOLDING</v>
      </c>
      <c r="D9" s="14" t="s">
        <v>87</v>
      </c>
      <c r="E9" s="14" t="s">
        <v>88</v>
      </c>
      <c r="G9" s="17" t="n">
        <f aca="false">IF($B9&gt;=Thresholds!$B$7,1,0)</f>
        <v>1</v>
      </c>
    </row>
    <row r="10" customFormat="false" ht="30" hidden="false" customHeight="true" outlineLevel="0" collapsed="false">
      <c r="A10" s="10" t="s">
        <v>64</v>
      </c>
      <c r="B10" s="15" t="n">
        <f aca="false">SUM(Assessment!$D$25:$D$29)</f>
        <v>2</v>
      </c>
      <c r="C10" s="16" t="str">
        <f aca="false">IF($B10&gt;=Thresholds!$B$8,"SOLID",IF($B10&gt;=Thresholds!$B$7,"HOLDING","NOT YET"))</f>
        <v>NOT YET</v>
      </c>
      <c r="D10" s="14" t="s">
        <v>89</v>
      </c>
      <c r="E10" s="14" t="s">
        <v>90</v>
      </c>
      <c r="G10" s="17" t="n">
        <f aca="false">IF($B10&gt;=Thresholds!$B$7,1,0)</f>
        <v>0</v>
      </c>
    </row>
    <row r="11" customFormat="false" ht="30" hidden="false" customHeight="true" outlineLevel="0" collapsed="false">
      <c r="A11" s="10" t="s">
        <v>71</v>
      </c>
      <c r="B11" s="15" t="n">
        <f aca="false">SUM(Assessment!$D$31:$D$35)</f>
        <v>7</v>
      </c>
      <c r="C11" s="16" t="str">
        <f aca="false">IF($B11&gt;=Thresholds!$B$8,"SOLID",IF($B11&gt;=Thresholds!$B$7,"HOLDING","NOT YET"))</f>
        <v>HOLDING</v>
      </c>
      <c r="D11" s="14" t="s">
        <v>91</v>
      </c>
      <c r="E11" s="14" t="s">
        <v>92</v>
      </c>
      <c r="G11" s="17" t="n">
        <f aca="false">IF($B11&gt;=Thresholds!$B$7,1,0)</f>
        <v>1</v>
      </c>
    </row>
    <row r="13" customFormat="false" ht="21.75" hidden="false" customHeight="true" outlineLevel="0" collapsed="false">
      <c r="A13" s="6" t="s">
        <v>93</v>
      </c>
      <c r="B13" s="7"/>
      <c r="C13" s="7"/>
      <c r="D13" s="7"/>
      <c r="E13" s="7"/>
    </row>
    <row r="14" customFormat="false" ht="27.75" hidden="false" customHeight="true" outlineLevel="0" collapsed="false">
      <c r="A14" s="10" t="s">
        <v>94</v>
      </c>
      <c r="B14" s="18" t="str">
        <f aca="false">IF($H$7&gt;5,"None — every layer is holding",INDEX($A$7:$A$11,$H$7))</f>
        <v>Visible work</v>
      </c>
      <c r="C14" s="18"/>
      <c r="D14" s="18"/>
      <c r="E14" s="18"/>
    </row>
    <row r="15" customFormat="false" ht="27.75" hidden="false" customHeight="true" outlineLevel="0" collapsed="false">
      <c r="A15" s="10" t="s">
        <v>95</v>
      </c>
      <c r="B15" s="18" t="str">
        <f aca="false">IF($H$7&gt;5,"Keep running what you have",INDEX($E$7:$E$11,$H$7))</f>
        <v>The Operating Cadence — Board sheet first</v>
      </c>
      <c r="C15" s="18"/>
      <c r="D15" s="18"/>
      <c r="E15" s="18"/>
    </row>
    <row r="16" customFormat="false" ht="27.75" hidden="false" customHeight="true" outlineLevel="0" collapsed="false">
      <c r="A16" s="10" t="s">
        <v>96</v>
      </c>
      <c r="B16" s="18" t="n">
        <f aca="false">$H$8</f>
        <v>2</v>
      </c>
      <c r="C16" s="18"/>
      <c r="D16" s="18"/>
      <c r="E16" s="18"/>
    </row>
    <row r="17" customFormat="false" ht="37.5" hidden="false" customHeight="true" outlineLevel="0" collapsed="false">
      <c r="A17" s="10" t="s">
        <v>97</v>
      </c>
      <c r="B17" s="18" t="str">
        <f aca="false">IF($H$7&gt;5,"Every layer is holding. Loosen something and find out which one was load-bearing.",IF($H$8=0,"Nothing above the gap yet, which is the honest place to be. Build the layer named above.",$H$8&amp;" layer(s) above the gap are being maintained on top of something that is not holding. They will keep costing effort and keep under-delivering until the layer below them works."))</f>
        <v>2 layer(s) above the gap are being maintained on top of something that is not holding. They will keep costing effort and keep under-delivering until the layer below them works.</v>
      </c>
      <c r="C17" s="18"/>
      <c r="D17" s="18"/>
      <c r="E17" s="18"/>
    </row>
    <row r="19" customFormat="false" ht="21.75" hidden="false" customHeight="true" outlineLevel="0" collapsed="false">
      <c r="A19" s="6" t="s">
        <v>98</v>
      </c>
      <c r="B19" s="7"/>
      <c r="C19" s="7"/>
      <c r="D19" s="7"/>
      <c r="E19" s="7"/>
    </row>
    <row r="20" customFormat="false" ht="15" hidden="false" customHeight="false" outlineLevel="0" collapsed="false">
      <c r="A20" s="5" t="s">
        <v>99</v>
      </c>
      <c r="B20" s="5"/>
      <c r="C20" s="5"/>
      <c r="D20" s="5"/>
      <c r="E20" s="5"/>
    </row>
    <row r="21" customFormat="false" ht="15" hidden="false" customHeight="false" outlineLevel="0" collapsed="false">
      <c r="A21" s="5" t="s">
        <v>100</v>
      </c>
      <c r="B21" s="5"/>
      <c r="C21" s="5"/>
      <c r="D21" s="5"/>
      <c r="E21" s="5"/>
    </row>
    <row r="22" customFormat="false" ht="15" hidden="false" customHeight="false" outlineLevel="0" collapsed="false">
      <c r="A22" s="5" t="s">
        <v>14</v>
      </c>
      <c r="B22" s="5"/>
      <c r="C22" s="5"/>
      <c r="D22" s="5"/>
      <c r="E22" s="5"/>
    </row>
    <row r="23" customFormat="false" ht="15" hidden="false" customHeight="false" outlineLevel="0" collapsed="false">
      <c r="A23" s="19"/>
      <c r="B23" s="19"/>
      <c r="C23" s="19"/>
      <c r="D23" s="19"/>
      <c r="E23" s="19"/>
    </row>
    <row r="24" customFormat="false" ht="15" hidden="false" customHeight="false" outlineLevel="0" collapsed="false">
      <c r="A24" s="5" t="s">
        <v>101</v>
      </c>
      <c r="B24" s="5"/>
      <c r="C24" s="5"/>
      <c r="D24" s="5"/>
      <c r="E24" s="5"/>
    </row>
    <row r="25" customFormat="false" ht="15" hidden="false" customHeight="false" outlineLevel="0" collapsed="false">
      <c r="A25" s="5" t="s">
        <v>102</v>
      </c>
      <c r="B25" s="5"/>
      <c r="C25" s="5"/>
      <c r="D25" s="5"/>
      <c r="E25" s="5"/>
    </row>
    <row r="26" customFormat="false" ht="15" hidden="false" customHeight="false" outlineLevel="0" collapsed="false">
      <c r="A26" s="5" t="s">
        <v>103</v>
      </c>
      <c r="B26" s="5"/>
      <c r="C26" s="5"/>
      <c r="D26" s="5"/>
      <c r="E26" s="5"/>
    </row>
  </sheetData>
  <mergeCells count="11">
    <mergeCell ref="B14:E14"/>
    <mergeCell ref="B15:E15"/>
    <mergeCell ref="B16:E16"/>
    <mergeCell ref="B17:E17"/>
    <mergeCell ref="A20:E20"/>
    <mergeCell ref="A21:E21"/>
    <mergeCell ref="A22:E22"/>
    <mergeCell ref="A23:E23"/>
    <mergeCell ref="A24:E24"/>
    <mergeCell ref="A25:E25"/>
    <mergeCell ref="A26:E26"/>
  </mergeCells>
  <conditionalFormatting sqref="C7:C11">
    <cfRule type="cellIs" priority="2" operator="equal" aboveAverage="0" equalAverage="0" bottom="0" percent="0" rank="0" text="" dxfId="0">
      <formula>"NOT YET"</formula>
    </cfRule>
    <cfRule type="cellIs" priority="3" operator="equal" aboveAverage="0" equalAverage="0" bottom="0" percent="0" rank="0" text="" dxfId="1">
      <formula>"HOLDING"</formula>
    </cfRule>
    <cfRule type="cellIs" priority="4" operator="equal" aboveAverage="0" equalAverage="0" bottom="0" percent="0" rank="0" text="" dxfId="2">
      <formula>"SOLID"</formula>
    </cfRule>
  </conditionalFormatting>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F6F2A"/>
    <pageSetUpPr fitToPage="true"/>
  </sheetPr>
  <dimension ref="A1:E19"/>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24"/>
    <col collapsed="false" customWidth="true" hidden="false" outlineLevel="0" max="3" min="3" style="0" width="10"/>
    <col collapsed="false" customWidth="true" hidden="false" outlineLevel="0" max="4" min="4" style="0" width="16"/>
    <col collapsed="false" customWidth="true" hidden="false" outlineLevel="0" max="5" min="5" style="0" width="74"/>
  </cols>
  <sheetData>
    <row r="1" customFormat="false" ht="54" hidden="false" customHeight="true" outlineLevel="0" collapsed="false"/>
    <row r="2" customFormat="false" ht="21" hidden="false" customHeight="true" outlineLevel="0" collapsed="false">
      <c r="A2" s="1" t="s">
        <v>104</v>
      </c>
    </row>
    <row r="3" customFormat="false" ht="13.5" hidden="false" customHeight="true" outlineLevel="0" collapsed="false">
      <c r="A3" s="2" t="s">
        <v>105</v>
      </c>
    </row>
    <row r="4" customFormat="false" ht="3" hidden="false" customHeight="true" outlineLevel="0" collapsed="false">
      <c r="A4" s="3"/>
      <c r="B4" s="3"/>
      <c r="C4" s="3"/>
      <c r="D4" s="3"/>
      <c r="E4" s="3"/>
    </row>
    <row r="5" customFormat="false" ht="9" hidden="false" customHeight="true" outlineLevel="0" collapsed="false"/>
    <row r="6" customFormat="false" ht="30" hidden="false" customHeight="true" outlineLevel="0" collapsed="false">
      <c r="A6" s="8" t="s">
        <v>106</v>
      </c>
      <c r="B6" s="8" t="s">
        <v>35</v>
      </c>
      <c r="C6" s="8" t="s">
        <v>38</v>
      </c>
      <c r="D6" s="8" t="s">
        <v>107</v>
      </c>
      <c r="E6" s="9" t="s">
        <v>108</v>
      </c>
    </row>
    <row r="7" customFormat="false" ht="43.5" hidden="false" customHeight="true" outlineLevel="0" collapsed="false">
      <c r="A7" s="20" t="n">
        <v>1</v>
      </c>
      <c r="B7" s="10" t="s">
        <v>40</v>
      </c>
      <c r="C7" s="13" t="n">
        <f aca="false">Diagnosis!$B$7</f>
        <v>9</v>
      </c>
      <c r="D7" s="16" t="str">
        <f aca="false">Diagnosis!$C$7</f>
        <v>SOLID</v>
      </c>
      <c r="E7" s="21" t="str">
        <f aca="false">IF(Diagnosis!$B$7="","",IF(1&lt;Diagnosis!$H$7,"Holding. Leave it alone and do not add ceremony to it.",IF(1=Diagnosis!$H$7,"START HERE. This is the lowest layer not holding, so it is the only one worth working on. Use: "&amp;Diagnosis!$E$7,IF(Diagnosis!$G$7=1,"Being maintained on top of a gap. Real effort, under-delivering. Keep it ticking over but stop investing until the layer above the arrow holds.","Not yet, and not next. Come back to this once the layer marked START HERE is holding."))))</f>
        <v>Holding. Leave it alone and do not add ceremony to it.</v>
      </c>
    </row>
    <row r="8" customFormat="false" ht="43.5" hidden="false" customHeight="true" outlineLevel="0" collapsed="false">
      <c r="A8" s="20" t="n">
        <v>2</v>
      </c>
      <c r="B8" s="10" t="s">
        <v>49</v>
      </c>
      <c r="C8" s="13" t="n">
        <f aca="false">Diagnosis!$B$8</f>
        <v>4</v>
      </c>
      <c r="D8" s="16" t="str">
        <f aca="false">Diagnosis!$C$8</f>
        <v>NOT YET</v>
      </c>
      <c r="E8" s="21" t="str">
        <f aca="false">IF(Diagnosis!$B$8="","",IF(2&lt;Diagnosis!$H$7,"Holding. Leave it alone and do not add ceremony to it.",IF(2=Diagnosis!$H$7,"START HERE. This is the lowest layer not holding, so it is the only one worth working on. Use: "&amp;Diagnosis!$E$8,IF(Diagnosis!$G$8=1,"Being maintained on top of a gap. Real effort, under-delivering. Keep it ticking over but stop investing until the layer above the arrow holds.","Not yet, and not next. Come back to this once the layer marked START HERE is holding."))))</f>
        <v>START HERE. This is the lowest layer not holding, so it is the only one worth working on. Use: The Operating Cadence — Board sheet first</v>
      </c>
    </row>
    <row r="9" customFormat="false" ht="43.5" hidden="false" customHeight="true" outlineLevel="0" collapsed="false">
      <c r="A9" s="20" t="n">
        <v>3</v>
      </c>
      <c r="B9" s="10" t="s">
        <v>57</v>
      </c>
      <c r="C9" s="13" t="n">
        <f aca="false">Diagnosis!$B$9</f>
        <v>8</v>
      </c>
      <c r="D9" s="16" t="str">
        <f aca="false">Diagnosis!$C$9</f>
        <v>HOLDING</v>
      </c>
      <c r="E9" s="21" t="str">
        <f aca="false">IF(Diagnosis!$B$9="","",IF(3&lt;Diagnosis!$H$7,"Holding. Leave it alone and do not add ceremony to it.",IF(3=Diagnosis!$H$7,"START HERE. This is the lowest layer not holding, so it is the only one worth working on. Use: "&amp;Diagnosis!$E$9,IF(Diagnosis!$G$9=1,"Being maintained on top of a gap. Real effort, under-delivering. Keep it ticking over but stop investing until the layer above the arrow holds.","Not yet, and not next. Come back to this once the layer marked START HERE is holding."))))</f>
        <v>Being maintained on top of a gap. Real effort, under-delivering. Keep it ticking over but stop investing until the layer above the arrow holds.</v>
      </c>
    </row>
    <row r="10" customFormat="false" ht="43.5" hidden="false" customHeight="true" outlineLevel="0" collapsed="false">
      <c r="A10" s="20" t="n">
        <v>4</v>
      </c>
      <c r="B10" s="10" t="s">
        <v>64</v>
      </c>
      <c r="C10" s="13" t="n">
        <f aca="false">Diagnosis!$B$10</f>
        <v>2</v>
      </c>
      <c r="D10" s="16" t="str">
        <f aca="false">Diagnosis!$C$10</f>
        <v>NOT YET</v>
      </c>
      <c r="E10" s="21" t="str">
        <f aca="false">IF(Diagnosis!$B$10="","",IF(4&lt;Diagnosis!$H$7,"Holding. Leave it alone and do not add ceremony to it.",IF(4=Diagnosis!$H$7,"START HERE. This is the lowest layer not holding, so it is the only one worth working on. Use: "&amp;Diagnosis!$E$10,IF(Diagnosis!$G$10=1,"Being maintained on top of a gap. Real effort, under-delivering. Keep it ticking over but stop investing until the layer above the arrow holds.","Not yet, and not next. Come back to this once the layer marked START HERE is holding."))))</f>
        <v>Not yet, and not next. Come back to this once the layer marked START HERE is holding.</v>
      </c>
    </row>
    <row r="11" customFormat="false" ht="43.5" hidden="false" customHeight="true" outlineLevel="0" collapsed="false">
      <c r="A11" s="20" t="n">
        <v>5</v>
      </c>
      <c r="B11" s="10" t="s">
        <v>71</v>
      </c>
      <c r="C11" s="13" t="n">
        <f aca="false">Diagnosis!$B$11</f>
        <v>7</v>
      </c>
      <c r="D11" s="16" t="str">
        <f aca="false">Diagnosis!$C$11</f>
        <v>HOLDING</v>
      </c>
      <c r="E11" s="21" t="str">
        <f aca="false">IF(Diagnosis!$B$11="","",IF(5&lt;Diagnosis!$H$7,"Holding. Leave it alone and do not add ceremony to it.",IF(5=Diagnosis!$H$7,"START HERE. This is the lowest layer not holding, so it is the only one worth working on. Use: "&amp;Diagnosis!$E$11,IF(Diagnosis!$G$11=1,"Being maintained on top of a gap. Real effort, under-delivering. Keep it ticking over but stop investing until the layer above the arrow holds.","Not yet, and not next. Come back to this once the layer marked START HERE is holding."))))</f>
        <v>Being maintained on top of a gap. Real effort, under-delivering. Keep it ticking over but stop investing until the layer above the arrow holds.</v>
      </c>
    </row>
    <row r="13" customFormat="false" ht="21.75" hidden="false" customHeight="true" outlineLevel="0" collapsed="false">
      <c r="A13" s="6" t="s">
        <v>109</v>
      </c>
      <c r="B13" s="7"/>
      <c r="C13" s="7"/>
      <c r="D13" s="7"/>
      <c r="E13" s="7"/>
    </row>
    <row r="14" customFormat="false" ht="15" hidden="false" customHeight="false" outlineLevel="0" collapsed="false">
      <c r="A14" s="5" t="s">
        <v>110</v>
      </c>
      <c r="B14" s="5"/>
      <c r="C14" s="5"/>
      <c r="D14" s="5"/>
      <c r="E14" s="5"/>
    </row>
    <row r="15" customFormat="false" ht="15" hidden="false" customHeight="false" outlineLevel="0" collapsed="false">
      <c r="A15" s="5" t="s">
        <v>111</v>
      </c>
      <c r="B15" s="5"/>
      <c r="C15" s="5"/>
      <c r="D15" s="5"/>
      <c r="E15" s="5"/>
    </row>
    <row r="16" customFormat="false" ht="15" hidden="false" customHeight="false" outlineLevel="0" collapsed="false">
      <c r="A16" s="5" t="s">
        <v>112</v>
      </c>
      <c r="B16" s="5"/>
      <c r="C16" s="5"/>
      <c r="D16" s="5"/>
      <c r="E16" s="5"/>
    </row>
    <row r="17" customFormat="false" ht="15" hidden="false" customHeight="false" outlineLevel="0" collapsed="false">
      <c r="A17" s="19"/>
      <c r="B17" s="19"/>
      <c r="C17" s="19"/>
      <c r="D17" s="19"/>
      <c r="E17" s="19"/>
    </row>
    <row r="18" customFormat="false" ht="15" hidden="false" customHeight="false" outlineLevel="0" collapsed="false">
      <c r="A18" s="5" t="s">
        <v>113</v>
      </c>
      <c r="B18" s="5"/>
      <c r="C18" s="5"/>
      <c r="D18" s="5"/>
      <c r="E18" s="5"/>
    </row>
    <row r="19" customFormat="false" ht="15" hidden="false" customHeight="false" outlineLevel="0" collapsed="false">
      <c r="A19" s="5" t="s">
        <v>114</v>
      </c>
      <c r="B19" s="5"/>
      <c r="C19" s="5"/>
      <c r="D19" s="5"/>
      <c r="E19" s="5"/>
    </row>
  </sheetData>
  <mergeCells count="6">
    <mergeCell ref="A14:E14"/>
    <mergeCell ref="A15:E15"/>
    <mergeCell ref="A16:E16"/>
    <mergeCell ref="A17:E17"/>
    <mergeCell ref="A18:E18"/>
    <mergeCell ref="A19:E19"/>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57575"/>
    <pageSetUpPr fitToPage="true"/>
  </sheetPr>
  <dimension ref="A1:C11"/>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2" min="2" style="0" width="11"/>
    <col collapsed="false" customWidth="true" hidden="false" outlineLevel="0" max="3" min="3" style="0" width="88"/>
  </cols>
  <sheetData>
    <row r="1" customFormat="false" ht="54" hidden="false" customHeight="true" outlineLevel="0" collapsed="false"/>
    <row r="2" customFormat="false" ht="21" hidden="false" customHeight="true" outlineLevel="0" collapsed="false">
      <c r="A2" s="1" t="s">
        <v>115</v>
      </c>
    </row>
    <row r="3" customFormat="false" ht="13.5" hidden="false" customHeight="true" outlineLevel="0" collapsed="false">
      <c r="A3" s="2" t="s">
        <v>116</v>
      </c>
    </row>
    <row r="4" customFormat="false" ht="3" hidden="false" customHeight="true" outlineLevel="0" collapsed="false">
      <c r="A4" s="3"/>
      <c r="B4" s="3"/>
      <c r="C4" s="3"/>
    </row>
    <row r="5" customFormat="false" ht="9" hidden="false" customHeight="true" outlineLevel="0" collapsed="false"/>
    <row r="6" customFormat="false" ht="30" hidden="false" customHeight="true" outlineLevel="0" collapsed="false">
      <c r="A6" s="8" t="s">
        <v>117</v>
      </c>
      <c r="B6" s="8" t="s">
        <v>118</v>
      </c>
      <c r="C6" s="9" t="s">
        <v>119</v>
      </c>
    </row>
    <row r="7" customFormat="false" ht="39.75" hidden="false" customHeight="true" outlineLevel="0" collapsed="false">
      <c r="A7" s="11" t="s">
        <v>120</v>
      </c>
      <c r="B7" s="22" t="n">
        <v>7</v>
      </c>
      <c r="C7" s="14" t="s">
        <v>121</v>
      </c>
    </row>
    <row r="8" customFormat="false" ht="39.75" hidden="false" customHeight="true" outlineLevel="0" collapsed="false">
      <c r="A8" s="11" t="s">
        <v>122</v>
      </c>
      <c r="B8" s="22" t="n">
        <v>9</v>
      </c>
      <c r="C8" s="14" t="s">
        <v>123</v>
      </c>
    </row>
    <row r="10" customFormat="false" ht="15" hidden="false" customHeight="false" outlineLevel="0" collapsed="false">
      <c r="A10" s="23" t="s">
        <v>124</v>
      </c>
    </row>
    <row r="11" customFormat="false" ht="55.5" hidden="false" customHeight="true" outlineLevel="0" collapsed="false">
      <c r="A11" s="24" t="s">
        <v>125</v>
      </c>
      <c r="B11" s="24"/>
      <c r="C11" s="24"/>
    </row>
  </sheetData>
  <mergeCells count="1">
    <mergeCell ref="A11:C11"/>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7769A"/>
    <pageSetUpPr fitToPage="true"/>
  </sheetPr>
  <dimension ref="B1:C28"/>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44"/>
    <col collapsed="false" customWidth="true" hidden="false" outlineLevel="0" max="3" min="3" style="0" width="62"/>
  </cols>
  <sheetData>
    <row r="1" customFormat="false" ht="54" hidden="false" customHeight="true" outlineLevel="0" collapsed="false"/>
    <row r="2" customFormat="false" ht="21" hidden="false" customHeight="true" outlineLevel="0" collapsed="false">
      <c r="B2" s="1" t="s">
        <v>126</v>
      </c>
    </row>
    <row r="3" customFormat="false" ht="13.5" hidden="false" customHeight="true" outlineLevel="0" collapsed="false">
      <c r="B3" s="2" t="s">
        <v>127</v>
      </c>
    </row>
    <row r="4" customFormat="false" ht="3" hidden="false" customHeight="true" outlineLevel="0" collapsed="false">
      <c r="B4" s="3"/>
      <c r="C4" s="3"/>
    </row>
    <row r="5" customFormat="false" ht="9" hidden="false" customHeight="true" outlineLevel="0" collapsed="false"/>
    <row r="6" customFormat="false" ht="33.75" hidden="false" customHeight="true" outlineLevel="0" collapsed="false">
      <c r="B6" s="24" t="s">
        <v>128</v>
      </c>
      <c r="C6" s="24"/>
    </row>
    <row r="8" customFormat="false" ht="21.75" hidden="false" customHeight="true" outlineLevel="0" collapsed="false">
      <c r="B8" s="6" t="s">
        <v>129</v>
      </c>
      <c r="C8" s="7"/>
    </row>
    <row r="9" customFormat="false" ht="19.5" hidden="false" customHeight="true" outlineLevel="0" collapsed="false">
      <c r="B9" s="11" t="s">
        <v>94</v>
      </c>
      <c r="C9" s="25" t="str">
        <f aca="false">Diagnosis!$B$14</f>
        <v>Visible work</v>
      </c>
    </row>
    <row r="10" customFormat="false" ht="19.5" hidden="false" customHeight="true" outlineLevel="0" collapsed="false">
      <c r="B10" s="11" t="s">
        <v>95</v>
      </c>
      <c r="C10" s="25" t="str">
        <f aca="false">Diagnosis!$B$15</f>
        <v>The Operating Cadence — Board sheet first</v>
      </c>
    </row>
    <row r="11" customFormat="false" ht="19.5" hidden="false" customHeight="true" outlineLevel="0" collapsed="false">
      <c r="B11" s="11" t="s">
        <v>130</v>
      </c>
      <c r="C11" s="26" t="n">
        <f aca="false">Diagnosis!$B$16</f>
        <v>2</v>
      </c>
    </row>
    <row r="12" customFormat="false" ht="19.5" hidden="false" customHeight="true" outlineLevel="0" collapsed="false">
      <c r="B12" s="11" t="s">
        <v>131</v>
      </c>
      <c r="C12" s="26" t="n">
        <f aca="false">Diagnosis!$B$7</f>
        <v>9</v>
      </c>
    </row>
    <row r="13" customFormat="false" ht="19.5" hidden="false" customHeight="true" outlineLevel="0" collapsed="false">
      <c r="B13" s="11" t="s">
        <v>132</v>
      </c>
      <c r="C13" s="26" t="n">
        <f aca="false">Diagnosis!$B$8</f>
        <v>4</v>
      </c>
    </row>
    <row r="14" customFormat="false" ht="19.5" hidden="false" customHeight="true" outlineLevel="0" collapsed="false">
      <c r="B14" s="11" t="s">
        <v>133</v>
      </c>
      <c r="C14" s="26" t="n">
        <f aca="false">Diagnosis!$B$9</f>
        <v>8</v>
      </c>
    </row>
    <row r="15" customFormat="false" ht="19.5" hidden="false" customHeight="true" outlineLevel="0" collapsed="false">
      <c r="B15" s="11" t="s">
        <v>134</v>
      </c>
      <c r="C15" s="26" t="n">
        <f aca="false">Diagnosis!$B$10</f>
        <v>2</v>
      </c>
    </row>
    <row r="16" customFormat="false" ht="19.5" hidden="false" customHeight="true" outlineLevel="0" collapsed="false">
      <c r="B16" s="11" t="s">
        <v>135</v>
      </c>
      <c r="C16" s="26" t="n">
        <f aca="false">Diagnosis!$B$11</f>
        <v>7</v>
      </c>
    </row>
    <row r="18" customFormat="false" ht="21.75" hidden="false" customHeight="true" outlineLevel="0" collapsed="false">
      <c r="B18" s="6" t="s">
        <v>136</v>
      </c>
      <c r="C18" s="7"/>
    </row>
    <row r="19" customFormat="false" ht="31.5" hidden="false" customHeight="true" outlineLevel="0" collapsed="false">
      <c r="B19" s="11" t="s">
        <v>137</v>
      </c>
      <c r="C19" s="27"/>
    </row>
    <row r="20" customFormat="false" ht="48" hidden="false" customHeight="true" outlineLevel="0" collapsed="false">
      <c r="B20" s="11" t="s">
        <v>138</v>
      </c>
      <c r="C20" s="27"/>
    </row>
    <row r="21" customFormat="false" ht="48" hidden="false" customHeight="true" outlineLevel="0" collapsed="false">
      <c r="B21" s="11" t="s">
        <v>139</v>
      </c>
      <c r="C21" s="27"/>
    </row>
    <row r="23" customFormat="false" ht="21.75" hidden="false" customHeight="true" outlineLevel="0" collapsed="false">
      <c r="B23" s="6" t="s">
        <v>140</v>
      </c>
      <c r="C23" s="7"/>
    </row>
    <row r="24" customFormat="false" ht="43.5" hidden="false" customHeight="true" outlineLevel="0" collapsed="false">
      <c r="B24" s="24" t="s">
        <v>141</v>
      </c>
      <c r="C24" s="24"/>
    </row>
    <row r="25" customFormat="false" ht="6" hidden="false" customHeight="true" outlineLevel="0" collapsed="false">
      <c r="B25" s="28"/>
      <c r="C25" s="28"/>
    </row>
    <row r="26" customFormat="false" ht="43.5" hidden="false" customHeight="true" outlineLevel="0" collapsed="false">
      <c r="B26" s="24" t="s">
        <v>142</v>
      </c>
      <c r="C26" s="24"/>
    </row>
    <row r="27" customFormat="false" ht="6" hidden="false" customHeight="true" outlineLevel="0" collapsed="false">
      <c r="B27" s="28"/>
      <c r="C27" s="28"/>
    </row>
    <row r="28" customFormat="false" ht="43.5" hidden="false" customHeight="true" outlineLevel="0" collapsed="false">
      <c r="B28" s="24" t="s">
        <v>143</v>
      </c>
      <c r="C28" s="24"/>
    </row>
  </sheetData>
  <mergeCells count="6">
    <mergeCell ref="B6:C6"/>
    <mergeCell ref="B24:C24"/>
    <mergeCell ref="B25:C25"/>
    <mergeCell ref="B26:C26"/>
    <mergeCell ref="B27:C27"/>
    <mergeCell ref="B28:C28"/>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ategory>Operating system</cp:category>
  <dcterms:created xsi:type="dcterms:W3CDTF">2026-09-07T13:42:09Z</dcterms:created>
  <dc:creator>CNNCTD, LLC</dc:creator>
  <dc:description>Scores five layers of operating capability, finds the lowest one that is not holding, and tells you what to build next and in what order. cnnctd.work</dc:description>
  <cp:keywords>discipline stacking operating maturity assessment CNNCTD</cp:keywords>
  <dc:language>en-US</dc:language>
  <cp:lastModifiedBy>CNNCTD, LLC</cp:lastModifiedBy>
  <dcterms:modified xsi:type="dcterms:W3CDTF">2026-09-07T13:42:09Z</dcterms:modified>
  <cp:revision>0</cp:revision>
  <dc:subject/>
  <dc:title>The Stack Assessment — CNNCTD</dc:title>
</cp:coreProperties>
</file>

<file path=docProps/custom.xml><?xml version="1.0" encoding="utf-8"?>
<Properties xmlns="http://schemas.openxmlformats.org/officeDocument/2006/custom-properties" xmlns:vt="http://schemas.openxmlformats.org/officeDocument/2006/docPropsVTypes"/>
</file>